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Доходы\Титова\ГУДКОВА\2024\БЮДЖЕТ ПРОЕКТ новый 2024-2026 гг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16" i="1"/>
  <c r="I14" i="1"/>
  <c r="I12" i="1"/>
  <c r="I10" i="1"/>
  <c r="I9" i="1"/>
  <c r="I8" i="1"/>
  <c r="I11" i="1"/>
  <c r="I13" i="1"/>
  <c r="I15" i="1"/>
  <c r="I17" i="1"/>
  <c r="I18" i="1"/>
  <c r="I19" i="1"/>
  <c r="I20" i="1"/>
  <c r="I21" i="1"/>
  <c r="I22" i="1"/>
  <c r="I24" i="1"/>
  <c r="K8" i="1"/>
  <c r="M8" i="1"/>
  <c r="K9" i="1"/>
  <c r="M9" i="1"/>
  <c r="K10" i="1"/>
  <c r="M10" i="1"/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L28" i="1" l="1"/>
  <c r="L25" i="1"/>
  <c r="K11" i="1"/>
  <c r="L29" i="1" l="1"/>
  <c r="M26" i="1"/>
  <c r="M27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6" i="1"/>
  <c r="K27" i="1"/>
  <c r="I26" i="1"/>
  <c r="I27" i="1"/>
  <c r="J28" i="1" l="1"/>
  <c r="M28" i="1" s="1"/>
  <c r="H28" i="1"/>
  <c r="G28" i="1"/>
  <c r="F28" i="1"/>
  <c r="J25" i="1"/>
  <c r="H25" i="1"/>
  <c r="G25" i="1"/>
  <c r="G29" i="1" s="1"/>
  <c r="K28" i="1" l="1"/>
  <c r="I28" i="1"/>
  <c r="J29" i="1"/>
  <c r="M29" i="1" s="1"/>
  <c r="M25" i="1"/>
  <c r="H29" i="1"/>
  <c r="I25" i="1"/>
  <c r="K25" i="1"/>
  <c r="K29" i="1" l="1"/>
  <c r="I29" i="1"/>
</calcChain>
</file>

<file path=xl/sharedStrings.xml><?xml version="1.0" encoding="utf-8"?>
<sst xmlns="http://schemas.openxmlformats.org/spreadsheetml/2006/main" count="36" uniqueCount="34">
  <si>
    <t>Наименование</t>
  </si>
  <si>
    <t>02 - Муниципальная программа "Культура"</t>
  </si>
  <si>
    <t>03 - Муниципальная программа "Образование"</t>
  </si>
  <si>
    <t>04 - Муниципальная программа "Социальная защита населения"</t>
  </si>
  <si>
    <t>05 - Муниципальная программа "Спорт"</t>
  </si>
  <si>
    <t>06 - Муниципальная программа "Развитие сельского хозяйства"</t>
  </si>
  <si>
    <t>07 - Муниципальная программа "Экология и окружающая среда"</t>
  </si>
  <si>
    <t>08 - Муниципальная программа "Безопасность и обеспечение безопасности жизнедеятельности населения"</t>
  </si>
  <si>
    <t>09 - Муниципальная программа "Жилище"</t>
  </si>
  <si>
    <t>10 - Муниципальная программа "Развитие инженерной инфраструктуры и энергоэффективности"</t>
  </si>
  <si>
    <t>11 - Муниципальная программа "Предпринимательство"</t>
  </si>
  <si>
    <t>12 - Муниципальная программа "Управление имуществом и муниципальными финансами"</t>
  </si>
  <si>
    <t>13 - 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</si>
  <si>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14 - Муниципальная программа "Развитие и функционирование дорожно-транспортного комплекса"</t>
  </si>
  <si>
    <t>15 - Муниципальная программа "Цифровое муниципальное образование"</t>
  </si>
  <si>
    <t>16 - Муниципальная программа "Архитектура и градостроительство"</t>
  </si>
  <si>
    <t>17 - Муниципальная программа "Формирование современной комфортной городской среды"</t>
  </si>
  <si>
    <t>19 - Муниципальная программа "Переселение граждан из аварийного жилищного фонда"</t>
  </si>
  <si>
    <t>95 - Руководство и управление в сфере установленных функций органов местного самоуправления</t>
  </si>
  <si>
    <t>99 - Непрограммные расходы</t>
  </si>
  <si>
    <t>Итого непрограммных расходов</t>
  </si>
  <si>
    <t>Итого:</t>
  </si>
  <si>
    <t>(тыс. руб.)</t>
  </si>
  <si>
    <t>Итого по программам</t>
  </si>
  <si>
    <t>Cведения о расходах бюджета Талдомского городского округа по муниципальным программам на 2024 год и плановый период 2025 и 2026 годов в сравнении с ожидаемым исполнением за 2023 год и отчетом за 2022 год</t>
  </si>
  <si>
    <t>2022 год (отчет), тыс. руб.</t>
  </si>
  <si>
    <t>Ожидаемое исполнение 2023 года, тыс. руб.</t>
  </si>
  <si>
    <t>План на 2024 год</t>
  </si>
  <si>
    <t>План на 2025 год</t>
  </si>
  <si>
    <t>План на 2026 год</t>
  </si>
  <si>
    <t>Проект, тыс. руб.</t>
  </si>
  <si>
    <t>% к 2023 году</t>
  </si>
  <si>
    <t>% к 2024 году</t>
  </si>
  <si>
    <t>% к 2025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</si>
</sst>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[Red]\-#,##0.00\ "/>
    <numFmt numFmtId="165" formatCode="[&gt;=0.5]#,##0.000,;[Red][&lt;=-0.5]\-#,##0.000,;#,##0.000,"/>
    <numFmt numFmtId="166" formatCode="#,##0.000_ ;[Red]\-#,##0.000\ 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5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49" fontId="7" fillId="2" borderId="16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165" fontId="3" fillId="3" borderId="24" xfId="0" applyNumberFormat="1" applyFont="1" applyFill="1" applyBorder="1" applyAlignment="1">
      <alignment vertical="center"/>
    </xf>
    <xf numFmtId="165" fontId="3" fillId="3" borderId="49" xfId="0" applyNumberFormat="1" applyFont="1" applyFill="1" applyBorder="1" applyAlignment="1">
      <alignment vertical="center"/>
    </xf>
    <xf numFmtId="0" fontId="9" fillId="0" borderId="25" xfId="0" applyFont="1" applyBorder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65" fontId="9" fillId="0" borderId="50" xfId="0" applyNumberFormat="1" applyFont="1" applyBorder="1" applyAlignment="1">
      <alignment horizontal="right" vertical="center"/>
    </xf>
    <xf numFmtId="165" fontId="9" fillId="0" borderId="51" xfId="0" applyNumberFormat="1" applyFont="1" applyBorder="1" applyAlignment="1">
      <alignment horizontal="right" vertical="center"/>
    </xf>
    <xf numFmtId="0" fontId="12" fillId="0" borderId="0" xfId="0" applyFont="1"/>
    <xf numFmtId="165" fontId="11" fillId="2" borderId="19" xfId="0" applyNumberFormat="1" applyFont="1" applyFill="1" applyBorder="1" applyAlignment="1">
      <alignment horizontal="right" vertical="center"/>
    </xf>
    <xf numFmtId="165" fontId="11" fillId="2" borderId="23" xfId="0" applyNumberFormat="1" applyFont="1" applyFill="1" applyBorder="1"/>
    <xf numFmtId="165" fontId="3" fillId="2" borderId="36" xfId="0" applyNumberFormat="1" applyFont="1" applyFill="1" applyBorder="1" applyAlignment="1">
      <alignment horizontal="right" vertical="center"/>
    </xf>
    <xf numFmtId="165" fontId="3" fillId="2" borderId="37" xfId="0" applyNumberFormat="1" applyFont="1" applyFill="1" applyBorder="1" applyAlignment="1">
      <alignment horizontal="right" vertical="center"/>
    </xf>
    <xf numFmtId="165" fontId="3" fillId="2" borderId="35" xfId="0" applyNumberFormat="1" applyFont="1" applyFill="1" applyBorder="1" applyAlignment="1">
      <alignment horizontal="right" vertical="center"/>
    </xf>
    <xf numFmtId="165" fontId="3" fillId="2" borderId="26" xfId="0" applyNumberFormat="1" applyFont="1" applyFill="1" applyBorder="1" applyAlignment="1">
      <alignment horizontal="right" vertical="center"/>
    </xf>
    <xf numFmtId="165" fontId="9" fillId="0" borderId="20" xfId="0" applyNumberFormat="1" applyFont="1" applyBorder="1" applyAlignment="1">
      <alignment horizontal="right" vertical="center"/>
    </xf>
    <xf numFmtId="166" fontId="6" fillId="2" borderId="5" xfId="0" applyNumberFormat="1" applyFont="1" applyFill="1" applyBorder="1" applyAlignment="1">
      <alignment horizontal="right" vertical="center"/>
    </xf>
    <xf numFmtId="166" fontId="6" fillId="2" borderId="22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10" fillId="2" borderId="26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2" fillId="0" borderId="43" xfId="0" applyFont="1" applyBorder="1"/>
    <xf numFmtId="0" fontId="12" fillId="0" borderId="30" xfId="0" applyFont="1" applyBorder="1"/>
    <xf numFmtId="164" fontId="9" fillId="0" borderId="34" xfId="0" applyNumberFormat="1" applyFont="1" applyBorder="1" applyAlignment="1">
      <alignment horizontal="right" vertical="center"/>
    </xf>
    <xf numFmtId="165" fontId="9" fillId="0" borderId="52" xfId="0" applyNumberFormat="1" applyFont="1" applyBorder="1" applyAlignment="1">
      <alignment horizontal="right" vertical="center"/>
    </xf>
    <xf numFmtId="164" fontId="9" fillId="0" borderId="24" xfId="0" applyNumberFormat="1" applyFont="1" applyBorder="1" applyAlignment="1">
      <alignment horizontal="right" vertical="center"/>
    </xf>
    <xf numFmtId="165" fontId="9" fillId="0" borderId="53" xfId="0" applyNumberFormat="1" applyFont="1" applyBorder="1" applyAlignment="1">
      <alignment horizontal="right" vertical="center"/>
    </xf>
    <xf numFmtId="165" fontId="11" fillId="2" borderId="18" xfId="0" applyNumberFormat="1" applyFont="1" applyFill="1" applyBorder="1" applyAlignment="1">
      <alignment horizontal="right" vertical="center"/>
    </xf>
    <xf numFmtId="165" fontId="9" fillId="0" borderId="54" xfId="0" applyNumberFormat="1" applyFont="1" applyBorder="1" applyAlignment="1">
      <alignment horizontal="right" vertical="center"/>
    </xf>
    <xf numFmtId="164" fontId="9" fillId="0" borderId="39" xfId="0" applyNumberFormat="1" applyFont="1" applyBorder="1" applyAlignment="1">
      <alignment horizontal="right" vertical="center"/>
    </xf>
    <xf numFmtId="164" fontId="9" fillId="0" borderId="46" xfId="0" applyNumberFormat="1" applyFont="1" applyBorder="1" applyAlignment="1">
      <alignment horizontal="right" vertical="center"/>
    </xf>
    <xf numFmtId="164" fontId="9" fillId="0" borderId="42" xfId="0" applyNumberFormat="1" applyFont="1" applyBorder="1" applyAlignment="1">
      <alignment horizontal="right" vertical="center"/>
    </xf>
    <xf numFmtId="164" fontId="9" fillId="0" borderId="31" xfId="0" applyNumberFormat="1" applyFont="1" applyBorder="1" applyAlignment="1">
      <alignment horizontal="right" vertical="center"/>
    </xf>
    <xf numFmtId="165" fontId="9" fillId="3" borderId="17" xfId="0" applyNumberFormat="1" applyFont="1" applyFill="1" applyBorder="1" applyAlignment="1">
      <alignment horizontal="right" vertical="center"/>
    </xf>
    <xf numFmtId="165" fontId="9" fillId="2" borderId="21" xfId="0" applyNumberFormat="1" applyFont="1" applyFill="1" applyBorder="1" applyAlignment="1">
      <alignment horizontal="right" vertical="center"/>
    </xf>
    <xf numFmtId="165" fontId="11" fillId="2" borderId="41" xfId="0" applyNumberFormat="1" applyFont="1" applyFill="1" applyBorder="1" applyAlignment="1">
      <alignment horizontal="right" vertical="center"/>
    </xf>
    <xf numFmtId="164" fontId="9" fillId="2" borderId="33" xfId="0" applyNumberFormat="1" applyFont="1" applyFill="1" applyBorder="1" applyAlignment="1">
      <alignment horizontal="right" vertical="center"/>
    </xf>
    <xf numFmtId="164" fontId="9" fillId="2" borderId="38" xfId="0" applyNumberFormat="1" applyFont="1" applyFill="1" applyBorder="1" applyAlignment="1">
      <alignment horizontal="right" vertical="center"/>
    </xf>
    <xf numFmtId="164" fontId="9" fillId="2" borderId="41" xfId="0" applyNumberFormat="1" applyFont="1" applyFill="1" applyBorder="1" applyAlignment="1">
      <alignment horizontal="right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left" vertical="center" wrapText="1"/>
    </xf>
    <xf numFmtId="0" fontId="3" fillId="2" borderId="48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left" vertical="center"/>
    </xf>
    <xf numFmtId="0" fontId="6" fillId="2" borderId="4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M8" sqref="M8"/>
    </sheetView>
  </sheetViews>
  <sheetFormatPr defaultRowHeight="14.4" x14ac:dyDescent="0.3"/>
  <cols>
    <col min="1" max="1" width="10.33203125" customWidth="1"/>
    <col min="5" max="5" width="6.88671875" customWidth="1"/>
    <col min="6" max="6" width="16.33203125" customWidth="1"/>
    <col min="7" max="7" width="16" style="13" customWidth="1"/>
    <col min="8" max="8" width="15.88671875" style="13" customWidth="1"/>
    <col min="9" max="9" width="10.44140625" style="13" customWidth="1"/>
    <col min="10" max="10" width="15.88671875" style="13" customWidth="1"/>
    <col min="11" max="11" width="11" style="13" customWidth="1"/>
    <col min="12" max="12" width="17.33203125" style="13" customWidth="1"/>
    <col min="13" max="13" width="13.44140625" style="13" customWidth="1"/>
  </cols>
  <sheetData>
    <row r="1" spans="1:13" ht="15.6" customHeight="1" x14ac:dyDescent="0.3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.6" customHeight="1" x14ac:dyDescent="0.3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8.600000000000001" customHeight="1" thickBot="1" x14ac:dyDescent="0.35">
      <c r="A3" s="1"/>
      <c r="B3" s="61"/>
      <c r="C3" s="61"/>
      <c r="D3" s="61"/>
      <c r="E3" s="61"/>
      <c r="F3" s="61"/>
      <c r="G3" s="61"/>
      <c r="H3" s="61"/>
      <c r="I3" s="61"/>
      <c r="J3" s="61"/>
      <c r="M3" s="23" t="s">
        <v>22</v>
      </c>
    </row>
    <row r="4" spans="1:13" x14ac:dyDescent="0.3">
      <c r="A4" s="62" t="s">
        <v>0</v>
      </c>
      <c r="B4" s="63"/>
      <c r="C4" s="63"/>
      <c r="D4" s="63"/>
      <c r="E4" s="63"/>
      <c r="F4" s="68" t="s">
        <v>25</v>
      </c>
      <c r="G4" s="48" t="s">
        <v>26</v>
      </c>
      <c r="H4" s="48" t="s">
        <v>27</v>
      </c>
      <c r="I4" s="49"/>
      <c r="J4" s="48" t="s">
        <v>28</v>
      </c>
      <c r="K4" s="59"/>
      <c r="L4" s="48" t="s">
        <v>29</v>
      </c>
      <c r="M4" s="49"/>
    </row>
    <row r="5" spans="1:13" x14ac:dyDescent="0.3">
      <c r="A5" s="64"/>
      <c r="B5" s="65"/>
      <c r="C5" s="65"/>
      <c r="D5" s="65"/>
      <c r="E5" s="65"/>
      <c r="F5" s="69"/>
      <c r="G5" s="50"/>
      <c r="H5" s="50"/>
      <c r="I5" s="51"/>
      <c r="J5" s="50"/>
      <c r="K5" s="60"/>
      <c r="L5" s="50"/>
      <c r="M5" s="51"/>
    </row>
    <row r="6" spans="1:13" ht="21.6" customHeight="1" thickBot="1" x14ac:dyDescent="0.35">
      <c r="A6" s="66"/>
      <c r="B6" s="67"/>
      <c r="C6" s="67"/>
      <c r="D6" s="67"/>
      <c r="E6" s="67"/>
      <c r="F6" s="70"/>
      <c r="G6" s="71"/>
      <c r="H6" s="45" t="s">
        <v>30</v>
      </c>
      <c r="I6" s="8" t="s">
        <v>31</v>
      </c>
      <c r="J6" s="45" t="s">
        <v>30</v>
      </c>
      <c r="K6" s="24" t="s">
        <v>32</v>
      </c>
      <c r="L6" s="46" t="s">
        <v>30</v>
      </c>
      <c r="M6" s="47" t="s">
        <v>33</v>
      </c>
    </row>
    <row r="7" spans="1:13" ht="15" thickBot="1" x14ac:dyDescent="0.35">
      <c r="A7" s="74">
        <v>1</v>
      </c>
      <c r="B7" s="75"/>
      <c r="C7" s="75"/>
      <c r="D7" s="75"/>
      <c r="E7" s="75"/>
      <c r="F7" s="5">
        <v>2</v>
      </c>
      <c r="G7" s="10">
        <v>3</v>
      </c>
      <c r="H7" s="9">
        <v>4</v>
      </c>
      <c r="I7" s="10">
        <v>5</v>
      </c>
      <c r="J7" s="25">
        <v>6</v>
      </c>
      <c r="K7" s="26">
        <v>7</v>
      </c>
      <c r="L7" s="27">
        <v>8</v>
      </c>
      <c r="M7" s="28">
        <v>9</v>
      </c>
    </row>
    <row r="8" spans="1:13" ht="16.95" customHeight="1" thickBot="1" x14ac:dyDescent="0.35">
      <c r="A8" s="76" t="s">
        <v>1</v>
      </c>
      <c r="B8" s="77"/>
      <c r="C8" s="77"/>
      <c r="D8" s="77"/>
      <c r="E8" s="77"/>
      <c r="F8" s="6">
        <v>292686379.56</v>
      </c>
      <c r="G8" s="39">
        <v>404875530.07999998</v>
      </c>
      <c r="H8" s="11">
        <v>428632240</v>
      </c>
      <c r="I8" s="42">
        <f>SUM(H8/G8)*100</f>
        <v>105.86765762685285</v>
      </c>
      <c r="J8" s="11">
        <v>446316070</v>
      </c>
      <c r="K8" s="29">
        <f>SUM(J8/H8)*100</f>
        <v>104.12564159896138</v>
      </c>
      <c r="L8" s="30">
        <v>460036240</v>
      </c>
      <c r="M8" s="31">
        <f>SUM(L8/J8)*100</f>
        <v>103.07409276121294</v>
      </c>
    </row>
    <row r="9" spans="1:13" ht="17.399999999999999" customHeight="1" thickBot="1" x14ac:dyDescent="0.35">
      <c r="A9" s="57" t="s">
        <v>2</v>
      </c>
      <c r="B9" s="58"/>
      <c r="C9" s="58"/>
      <c r="D9" s="58"/>
      <c r="E9" s="58"/>
      <c r="F9" s="7">
        <v>1277840250.0699999</v>
      </c>
      <c r="G9" s="39">
        <v>1246684830.1199999</v>
      </c>
      <c r="H9" s="12">
        <v>1449317870</v>
      </c>
      <c r="I9" s="42">
        <f t="shared" ref="I9:I29" si="0">SUM(H9/G9)*100</f>
        <v>116.25375034526535</v>
      </c>
      <c r="J9" s="12">
        <v>1291248510</v>
      </c>
      <c r="K9" s="29">
        <f t="shared" ref="K9:K29" si="1">SUM(J9/H9)*100</f>
        <v>89.093534049918262</v>
      </c>
      <c r="L9" s="32">
        <v>1300757510</v>
      </c>
      <c r="M9" s="31">
        <f t="shared" ref="M9:M29" si="2">SUM(L9/J9)*100</f>
        <v>100.73641904918829</v>
      </c>
    </row>
    <row r="10" spans="1:13" ht="21" customHeight="1" thickBot="1" x14ac:dyDescent="0.35">
      <c r="A10" s="57" t="s">
        <v>3</v>
      </c>
      <c r="B10" s="58"/>
      <c r="C10" s="58"/>
      <c r="D10" s="58"/>
      <c r="E10" s="58"/>
      <c r="F10" s="7">
        <v>38180899.200000003</v>
      </c>
      <c r="G10" s="39">
        <v>20510225.84</v>
      </c>
      <c r="H10" s="12">
        <v>21494000</v>
      </c>
      <c r="I10" s="42">
        <f t="shared" si="0"/>
        <v>104.79650574145019</v>
      </c>
      <c r="J10" s="12">
        <v>21490000</v>
      </c>
      <c r="K10" s="29">
        <f t="shared" si="1"/>
        <v>99.981390155392205</v>
      </c>
      <c r="L10" s="32">
        <v>21533000</v>
      </c>
      <c r="M10" s="31">
        <f t="shared" si="2"/>
        <v>100.20009306654258</v>
      </c>
    </row>
    <row r="11" spans="1:13" ht="16.95" customHeight="1" thickBot="1" x14ac:dyDescent="0.35">
      <c r="A11" s="57" t="s">
        <v>4</v>
      </c>
      <c r="B11" s="58"/>
      <c r="C11" s="58"/>
      <c r="D11" s="58"/>
      <c r="E11" s="58"/>
      <c r="F11" s="7">
        <v>152268069.03</v>
      </c>
      <c r="G11" s="39">
        <v>113835911.28</v>
      </c>
      <c r="H11" s="12">
        <v>108290000</v>
      </c>
      <c r="I11" s="42">
        <f t="shared" si="0"/>
        <v>95.128153130554011</v>
      </c>
      <c r="J11" s="12">
        <v>108869000</v>
      </c>
      <c r="K11" s="29">
        <f t="shared" si="1"/>
        <v>100.53467540862499</v>
      </c>
      <c r="L11" s="32">
        <v>108938000</v>
      </c>
      <c r="M11" s="31">
        <f t="shared" si="2"/>
        <v>100.06337892329313</v>
      </c>
    </row>
    <row r="12" spans="1:13" ht="20.399999999999999" customHeight="1" thickBot="1" x14ac:dyDescent="0.35">
      <c r="A12" s="57" t="s">
        <v>5</v>
      </c>
      <c r="B12" s="58"/>
      <c r="C12" s="58"/>
      <c r="D12" s="58"/>
      <c r="E12" s="58"/>
      <c r="F12" s="7">
        <v>22314943.359999999</v>
      </c>
      <c r="G12" s="39">
        <v>27173880</v>
      </c>
      <c r="H12" s="12">
        <v>10266900</v>
      </c>
      <c r="I12" s="42">
        <f t="shared" si="0"/>
        <v>37.782237943201338</v>
      </c>
      <c r="J12" s="12">
        <v>10485290</v>
      </c>
      <c r="K12" s="29">
        <f t="shared" si="1"/>
        <v>102.12712698088031</v>
      </c>
      <c r="L12" s="32">
        <v>10695430</v>
      </c>
      <c r="M12" s="31">
        <f t="shared" si="2"/>
        <v>102.00414103949439</v>
      </c>
    </row>
    <row r="13" spans="1:13" ht="22.2" customHeight="1" thickBot="1" x14ac:dyDescent="0.35">
      <c r="A13" s="57" t="s">
        <v>6</v>
      </c>
      <c r="B13" s="58"/>
      <c r="C13" s="58"/>
      <c r="D13" s="58"/>
      <c r="E13" s="58"/>
      <c r="F13" s="7">
        <v>324477450.16000003</v>
      </c>
      <c r="G13" s="39">
        <v>482953147.70789999</v>
      </c>
      <c r="H13" s="12">
        <v>15536640</v>
      </c>
      <c r="I13" s="42">
        <f t="shared" si="0"/>
        <v>3.2170077105278296</v>
      </c>
      <c r="J13" s="12">
        <v>10486640</v>
      </c>
      <c r="K13" s="29">
        <f t="shared" si="1"/>
        <v>67.496189652331523</v>
      </c>
      <c r="L13" s="32">
        <v>11486640</v>
      </c>
      <c r="M13" s="31">
        <f t="shared" si="2"/>
        <v>109.5359428758878</v>
      </c>
    </row>
    <row r="14" spans="1:13" ht="19.2" customHeight="1" thickBot="1" x14ac:dyDescent="0.35">
      <c r="A14" s="57" t="s">
        <v>7</v>
      </c>
      <c r="B14" s="58"/>
      <c r="C14" s="58"/>
      <c r="D14" s="58"/>
      <c r="E14" s="58"/>
      <c r="F14" s="7">
        <v>48230640.530000001</v>
      </c>
      <c r="G14" s="39">
        <v>57604561</v>
      </c>
      <c r="H14" s="12">
        <v>62879000</v>
      </c>
      <c r="I14" s="42">
        <f t="shared" si="0"/>
        <v>109.15628712108405</v>
      </c>
      <c r="J14" s="12">
        <v>59584000</v>
      </c>
      <c r="K14" s="29">
        <f t="shared" si="1"/>
        <v>94.759776714006264</v>
      </c>
      <c r="L14" s="32">
        <v>59884000</v>
      </c>
      <c r="M14" s="31">
        <f t="shared" si="2"/>
        <v>100.50349087003224</v>
      </c>
    </row>
    <row r="15" spans="1:13" ht="16.95" customHeight="1" thickBot="1" x14ac:dyDescent="0.35">
      <c r="A15" s="57" t="s">
        <v>8</v>
      </c>
      <c r="B15" s="58"/>
      <c r="C15" s="58"/>
      <c r="D15" s="58"/>
      <c r="E15" s="58"/>
      <c r="F15" s="7">
        <v>40086575.490000002</v>
      </c>
      <c r="G15" s="39">
        <v>40910900</v>
      </c>
      <c r="H15" s="12">
        <v>35835900</v>
      </c>
      <c r="I15" s="42">
        <f t="shared" si="0"/>
        <v>87.594993021419725</v>
      </c>
      <c r="J15" s="12">
        <v>61331000</v>
      </c>
      <c r="K15" s="29">
        <f t="shared" si="1"/>
        <v>171.14402038179591</v>
      </c>
      <c r="L15" s="32">
        <v>40318700</v>
      </c>
      <c r="M15" s="31">
        <f t="shared" si="2"/>
        <v>65.739511829254369</v>
      </c>
    </row>
    <row r="16" spans="1:13" ht="22.95" customHeight="1" thickBot="1" x14ac:dyDescent="0.35">
      <c r="A16" s="57" t="s">
        <v>9</v>
      </c>
      <c r="B16" s="58"/>
      <c r="C16" s="58"/>
      <c r="D16" s="58"/>
      <c r="E16" s="58"/>
      <c r="F16" s="7">
        <v>127346316.45</v>
      </c>
      <c r="G16" s="39">
        <v>121137593.2966</v>
      </c>
      <c r="H16" s="12">
        <v>129870460</v>
      </c>
      <c r="I16" s="42">
        <f t="shared" si="0"/>
        <v>107.20904755142193</v>
      </c>
      <c r="J16" s="12">
        <v>432906140</v>
      </c>
      <c r="K16" s="29">
        <f t="shared" si="1"/>
        <v>333.3368804576499</v>
      </c>
      <c r="L16" s="32">
        <v>511875700</v>
      </c>
      <c r="M16" s="31">
        <f t="shared" si="2"/>
        <v>118.24172787200477</v>
      </c>
    </row>
    <row r="17" spans="1:13" ht="23.25" customHeight="1" thickBot="1" x14ac:dyDescent="0.35">
      <c r="A17" s="57" t="s">
        <v>10</v>
      </c>
      <c r="B17" s="58"/>
      <c r="C17" s="58"/>
      <c r="D17" s="58"/>
      <c r="E17" s="58"/>
      <c r="F17" s="7">
        <v>2924650.97</v>
      </c>
      <c r="G17" s="39">
        <v>3700000</v>
      </c>
      <c r="H17" s="12">
        <v>3800000</v>
      </c>
      <c r="I17" s="42">
        <f t="shared" si="0"/>
        <v>102.70270270270269</v>
      </c>
      <c r="J17" s="12">
        <v>3900000</v>
      </c>
      <c r="K17" s="29">
        <f t="shared" si="1"/>
        <v>102.63157894736842</v>
      </c>
      <c r="L17" s="32">
        <v>3800000</v>
      </c>
      <c r="M17" s="31">
        <f t="shared" si="2"/>
        <v>97.435897435897431</v>
      </c>
    </row>
    <row r="18" spans="1:13" ht="25.5" customHeight="1" thickBot="1" x14ac:dyDescent="0.35">
      <c r="A18" s="57" t="s">
        <v>11</v>
      </c>
      <c r="B18" s="58"/>
      <c r="C18" s="58"/>
      <c r="D18" s="58"/>
      <c r="E18" s="58"/>
      <c r="F18" s="7">
        <v>284268383.18000001</v>
      </c>
      <c r="G18" s="39">
        <v>331252737.5248</v>
      </c>
      <c r="H18" s="12">
        <v>325762710</v>
      </c>
      <c r="I18" s="42">
        <f t="shared" si="0"/>
        <v>98.342646896800673</v>
      </c>
      <c r="J18" s="12">
        <v>325592710</v>
      </c>
      <c r="K18" s="29">
        <f t="shared" si="1"/>
        <v>99.947814775976056</v>
      </c>
      <c r="L18" s="32">
        <v>325392710</v>
      </c>
      <c r="M18" s="31">
        <f t="shared" si="2"/>
        <v>99.938573563271731</v>
      </c>
    </row>
    <row r="19" spans="1:13" ht="30.6" customHeight="1" thickBot="1" x14ac:dyDescent="0.35">
      <c r="A19" s="57" t="s">
        <v>12</v>
      </c>
      <c r="B19" s="58"/>
      <c r="C19" s="58"/>
      <c r="D19" s="58"/>
      <c r="E19" s="58"/>
      <c r="F19" s="7">
        <v>36110454.57</v>
      </c>
      <c r="G19" s="39">
        <v>41406337.428149998</v>
      </c>
      <c r="H19" s="12">
        <v>35982700</v>
      </c>
      <c r="I19" s="42">
        <f t="shared" si="0"/>
        <v>86.901431604373798</v>
      </c>
      <c r="J19" s="12">
        <v>36174920</v>
      </c>
      <c r="K19" s="29">
        <f t="shared" si="1"/>
        <v>100.5342011577786</v>
      </c>
      <c r="L19" s="32">
        <v>35374920</v>
      </c>
      <c r="M19" s="31">
        <f t="shared" si="2"/>
        <v>97.788523098323367</v>
      </c>
    </row>
    <row r="20" spans="1:13" ht="20.399999999999999" customHeight="1" thickBot="1" x14ac:dyDescent="0.35">
      <c r="A20" s="57" t="s">
        <v>13</v>
      </c>
      <c r="B20" s="58"/>
      <c r="C20" s="58"/>
      <c r="D20" s="58"/>
      <c r="E20" s="58"/>
      <c r="F20" s="7">
        <v>366488523.16000003</v>
      </c>
      <c r="G20" s="39">
        <v>735091808.93343008</v>
      </c>
      <c r="H20" s="12">
        <v>517718510</v>
      </c>
      <c r="I20" s="42">
        <f t="shared" si="0"/>
        <v>70.429095210729599</v>
      </c>
      <c r="J20" s="12">
        <v>310827000</v>
      </c>
      <c r="K20" s="29">
        <f t="shared" si="1"/>
        <v>60.037837936294771</v>
      </c>
      <c r="L20" s="32">
        <v>319234000</v>
      </c>
      <c r="M20" s="31">
        <f t="shared" si="2"/>
        <v>102.70471998893275</v>
      </c>
    </row>
    <row r="21" spans="1:13" ht="22.2" customHeight="1" thickBot="1" x14ac:dyDescent="0.35">
      <c r="A21" s="57" t="s">
        <v>14</v>
      </c>
      <c r="B21" s="58"/>
      <c r="C21" s="58"/>
      <c r="D21" s="58"/>
      <c r="E21" s="58"/>
      <c r="F21" s="7">
        <v>46652250.539999999</v>
      </c>
      <c r="G21" s="39">
        <v>53211614.469999999</v>
      </c>
      <c r="H21" s="12">
        <v>45388000</v>
      </c>
      <c r="I21" s="42">
        <f t="shared" si="0"/>
        <v>85.297167642957263</v>
      </c>
      <c r="J21" s="12">
        <v>45332000</v>
      </c>
      <c r="K21" s="29">
        <f t="shared" si="1"/>
        <v>99.876619370758789</v>
      </c>
      <c r="L21" s="32">
        <v>45252000</v>
      </c>
      <c r="M21" s="31">
        <f t="shared" si="2"/>
        <v>99.82352422130063</v>
      </c>
    </row>
    <row r="22" spans="1:13" ht="22.2" customHeight="1" thickBot="1" x14ac:dyDescent="0.35">
      <c r="A22" s="57" t="s">
        <v>15</v>
      </c>
      <c r="B22" s="58"/>
      <c r="C22" s="58"/>
      <c r="D22" s="58"/>
      <c r="E22" s="58"/>
      <c r="F22" s="7">
        <v>16230350</v>
      </c>
      <c r="G22" s="39">
        <v>14770042.25922</v>
      </c>
      <c r="H22" s="12">
        <v>11300000</v>
      </c>
      <c r="I22" s="42">
        <f t="shared" si="0"/>
        <v>76.506213060738716</v>
      </c>
      <c r="J22" s="12">
        <v>16100000</v>
      </c>
      <c r="K22" s="29">
        <f t="shared" si="1"/>
        <v>142.47787610619469</v>
      </c>
      <c r="L22" s="32">
        <v>13100000</v>
      </c>
      <c r="M22" s="31">
        <f t="shared" si="2"/>
        <v>81.366459627329192</v>
      </c>
    </row>
    <row r="23" spans="1:13" ht="22.2" customHeight="1" thickBot="1" x14ac:dyDescent="0.35">
      <c r="A23" s="57" t="s">
        <v>16</v>
      </c>
      <c r="B23" s="58"/>
      <c r="C23" s="58"/>
      <c r="D23" s="58"/>
      <c r="E23" s="58"/>
      <c r="F23" s="7">
        <v>345756263.95999998</v>
      </c>
      <c r="G23" s="39">
        <v>506360431.76504999</v>
      </c>
      <c r="H23" s="12">
        <v>445370400</v>
      </c>
      <c r="I23" s="42">
        <f t="shared" si="0"/>
        <v>87.95521372938768</v>
      </c>
      <c r="J23" s="12">
        <v>423575220</v>
      </c>
      <c r="K23" s="29">
        <f t="shared" si="1"/>
        <v>95.106280076089476</v>
      </c>
      <c r="L23" s="32">
        <v>723065220</v>
      </c>
      <c r="M23" s="31">
        <f t="shared" si="2"/>
        <v>170.705269302581</v>
      </c>
    </row>
    <row r="24" spans="1:13" ht="21" customHeight="1" thickBot="1" x14ac:dyDescent="0.35">
      <c r="A24" s="57" t="s">
        <v>17</v>
      </c>
      <c r="B24" s="58"/>
      <c r="C24" s="58"/>
      <c r="D24" s="58"/>
      <c r="E24" s="58"/>
      <c r="F24" s="16">
        <v>180042.85399999999</v>
      </c>
      <c r="G24" s="39">
        <v>228331275.88699999</v>
      </c>
      <c r="H24" s="12">
        <v>307868250</v>
      </c>
      <c r="I24" s="42">
        <f t="shared" si="0"/>
        <v>134.83402516979865</v>
      </c>
      <c r="J24" s="12">
        <v>121369867</v>
      </c>
      <c r="K24" s="29">
        <f t="shared" si="1"/>
        <v>39.422664402711227</v>
      </c>
      <c r="L24" s="32">
        <v>542586522</v>
      </c>
      <c r="M24" s="31">
        <v>0</v>
      </c>
    </row>
    <row r="25" spans="1:13" ht="36.6" customHeight="1" thickBot="1" x14ac:dyDescent="0.35">
      <c r="A25" s="53" t="s">
        <v>23</v>
      </c>
      <c r="B25" s="54"/>
      <c r="C25" s="2"/>
      <c r="D25" s="2"/>
      <c r="E25" s="2"/>
      <c r="F25" s="21">
        <v>3601905.2540000002</v>
      </c>
      <c r="G25" s="33">
        <f>SUM(G8:G24)</f>
        <v>4429810827.5921497</v>
      </c>
      <c r="H25" s="14">
        <f>SUM(H8:H24)</f>
        <v>3955313580</v>
      </c>
      <c r="I25" s="42">
        <f t="shared" si="0"/>
        <v>89.288543776257242</v>
      </c>
      <c r="J25" s="14">
        <f>SUM(J8:J24)</f>
        <v>3725588367</v>
      </c>
      <c r="K25" s="29">
        <f t="shared" si="1"/>
        <v>94.191984823615428</v>
      </c>
      <c r="L25" s="33">
        <f>SUM(L8:L24)</f>
        <v>4533330592</v>
      </c>
      <c r="M25" s="31">
        <f t="shared" si="2"/>
        <v>121.68093051166649</v>
      </c>
    </row>
    <row r="26" spans="1:13" ht="22.95" customHeight="1" thickBot="1" x14ac:dyDescent="0.35">
      <c r="A26" s="57" t="s">
        <v>18</v>
      </c>
      <c r="B26" s="58"/>
      <c r="C26" s="58"/>
      <c r="D26" s="58"/>
      <c r="E26" s="58"/>
      <c r="F26" s="17">
        <v>6231517.4800000004</v>
      </c>
      <c r="G26" s="39">
        <v>6900000</v>
      </c>
      <c r="H26" s="12">
        <v>9162800</v>
      </c>
      <c r="I26" s="42">
        <f t="shared" si="0"/>
        <v>132.79420289855074</v>
      </c>
      <c r="J26" s="12">
        <v>9162800</v>
      </c>
      <c r="K26" s="29">
        <f t="shared" si="1"/>
        <v>100</v>
      </c>
      <c r="L26" s="32">
        <v>9162800</v>
      </c>
      <c r="M26" s="31">
        <f t="shared" si="2"/>
        <v>100</v>
      </c>
    </row>
    <row r="27" spans="1:13" ht="19.2" customHeight="1" thickBot="1" x14ac:dyDescent="0.35">
      <c r="A27" s="57" t="s">
        <v>19</v>
      </c>
      <c r="B27" s="58"/>
      <c r="C27" s="58"/>
      <c r="D27" s="58"/>
      <c r="E27" s="58"/>
      <c r="F27" s="18">
        <v>8322694.0300000003</v>
      </c>
      <c r="G27" s="39">
        <v>51252172</v>
      </c>
      <c r="H27" s="12">
        <v>32499620</v>
      </c>
      <c r="I27" s="42">
        <f t="shared" si="0"/>
        <v>63.411205285114548</v>
      </c>
      <c r="J27" s="12">
        <v>21929452</v>
      </c>
      <c r="K27" s="29">
        <f t="shared" si="1"/>
        <v>67.476025873533288</v>
      </c>
      <c r="L27" s="34">
        <v>2000000</v>
      </c>
      <c r="M27" s="31">
        <f t="shared" si="2"/>
        <v>9.120154940488252</v>
      </c>
    </row>
    <row r="28" spans="1:13" ht="41.4" customHeight="1" thickBot="1" x14ac:dyDescent="0.35">
      <c r="A28" s="55" t="s">
        <v>20</v>
      </c>
      <c r="B28" s="56"/>
      <c r="C28" s="3"/>
      <c r="D28" s="3"/>
      <c r="E28" s="4"/>
      <c r="F28" s="19">
        <f>SUM(F26:F27)</f>
        <v>14554211.510000002</v>
      </c>
      <c r="G28" s="40">
        <f>SUM(G26:G27)</f>
        <v>58152172</v>
      </c>
      <c r="H28" s="20">
        <f>SUM(H26:H27)</f>
        <v>41662420</v>
      </c>
      <c r="I28" s="43">
        <f t="shared" si="0"/>
        <v>71.643790020431226</v>
      </c>
      <c r="J28" s="20">
        <f>SUM(J26:J27)</f>
        <v>31092252</v>
      </c>
      <c r="K28" s="35">
        <f t="shared" si="1"/>
        <v>74.629010988799976</v>
      </c>
      <c r="L28" s="20">
        <f>SUM(L26:L27)</f>
        <v>11162800</v>
      </c>
      <c r="M28" s="36">
        <f t="shared" si="2"/>
        <v>35.902191967310699</v>
      </c>
    </row>
    <row r="29" spans="1:13" ht="15" thickBot="1" x14ac:dyDescent="0.35">
      <c r="A29" s="72" t="s">
        <v>21</v>
      </c>
      <c r="B29" s="73"/>
      <c r="C29" s="73"/>
      <c r="D29" s="73"/>
      <c r="E29" s="73"/>
      <c r="F29" s="22">
        <v>3616459.466</v>
      </c>
      <c r="G29" s="41">
        <f>SUM(G25+G28)</f>
        <v>4487962999.5921497</v>
      </c>
      <c r="H29" s="15">
        <f>SUM(H25+H28)</f>
        <v>3996976000</v>
      </c>
      <c r="I29" s="44">
        <f t="shared" si="0"/>
        <v>89.059914272092513</v>
      </c>
      <c r="J29" s="15">
        <f>SUM(J25+J28)</f>
        <v>3756680619</v>
      </c>
      <c r="K29" s="37">
        <f t="shared" si="1"/>
        <v>93.988070456264936</v>
      </c>
      <c r="L29" s="15">
        <f>SUM(L25+L28)</f>
        <v>4544493392</v>
      </c>
      <c r="M29" s="38">
        <f t="shared" si="2"/>
        <v>120.97098084451241</v>
      </c>
    </row>
  </sheetData>
  <mergeCells count="31">
    <mergeCell ref="A29:E29"/>
    <mergeCell ref="H4:I5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7:E7"/>
    <mergeCell ref="A8:E8"/>
    <mergeCell ref="L4:M5"/>
    <mergeCell ref="A1:M2"/>
    <mergeCell ref="A25:B25"/>
    <mergeCell ref="A28:B28"/>
    <mergeCell ref="A24:E24"/>
    <mergeCell ref="A26:E26"/>
    <mergeCell ref="A27:E27"/>
    <mergeCell ref="A9:E9"/>
    <mergeCell ref="A10:E10"/>
    <mergeCell ref="A11:E11"/>
    <mergeCell ref="J4:K5"/>
    <mergeCell ref="B3:J3"/>
    <mergeCell ref="A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2022-11-14T11:56:49Z</cp:lastPrinted>
  <dcterms:created xsi:type="dcterms:W3CDTF">2022-11-14T11:20:23Z</dcterms:created>
  <dcterms:modified xsi:type="dcterms:W3CDTF">2023-11-15T13:32:36Z</dcterms:modified>
</cp:coreProperties>
</file>